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ya\d\РАБОТА\ГУП_КАЛУГИ\Разместить\Дома Гуп Калуги\Соня-Илья\"/>
    </mc:Choice>
  </mc:AlternateContent>
  <bookViews>
    <workbookView xWindow="5520" yWindow="6036" windowWidth="22752" windowHeight="6096"/>
  </bookViews>
  <sheets>
    <sheet name="ул Суворова д. 116" sheetId="1" r:id="rId1"/>
  </sheets>
  <definedNames>
    <definedName name="АДРЕС" localSheetId="0">'ул Суворова д. 116'!$B$3</definedName>
    <definedName name="АДРЕС">#REF!</definedName>
    <definedName name="АДРЕС2">#REF!</definedName>
    <definedName name="ВХДОЛГ" localSheetId="0">'ул Суворова д. 116'!$G$9</definedName>
    <definedName name="ВХДОЛГ">#REF!</definedName>
    <definedName name="ВХСАЛЬДО" localSheetId="0">'ул Суворова д. 116'!$D$9</definedName>
    <definedName name="ВХСАЛЬДО">#REF!</definedName>
    <definedName name="ВХСАЛЬДО3МЕС">#REF!</definedName>
    <definedName name="ДОГОВОР" localSheetId="0">'ул Суворова д. 116'!$B$4</definedName>
    <definedName name="ДОГОВОР">#REF!</definedName>
    <definedName name="ДОЛГ" localSheetId="0">'ул Суворова д. 116'!$A$9</definedName>
    <definedName name="ДОЛГ">#REF!</definedName>
    <definedName name="ЗАТРАЧЕНОК" localSheetId="0">'ул Суворова д. 116'!$D$41</definedName>
    <definedName name="ЗАТРАЧЕНОК">#REF!</definedName>
    <definedName name="ЗАТРАЧЕНОТ" localSheetId="0">'ул Суворова д. 116'!$D$40</definedName>
    <definedName name="ЗАТРАЧЕНОТ">#REF!</definedName>
    <definedName name="ЗАТРЕМ" localSheetId="0">'ул Суворова д. 116'!$D$56</definedName>
    <definedName name="ЗАТРЕМ">#REF!</definedName>
    <definedName name="ИСХДОЛГ" localSheetId="0">'ул Суворова д. 116'!$G$46</definedName>
    <definedName name="ИСХДОЛГ">#REF!</definedName>
    <definedName name="ИСХСАЛЬДО" localSheetId="0">'ул Суворова д. 116'!$D$46</definedName>
    <definedName name="ИСХСАЛЬДО">#REF!</definedName>
    <definedName name="ИСХСАЛЬДО3МЕС">#REF!</definedName>
    <definedName name="КАП" localSheetId="0">'ул Суворова д. 116'!$C$41</definedName>
    <definedName name="КАП">#REF!</definedName>
    <definedName name="КАПРЕМ">#REF!</definedName>
    <definedName name="КПЕРЕЧИСК" localSheetId="0">'ул Суворова д. 116'!$G$41</definedName>
    <definedName name="КПЕРЕЧИСК">#REF!</definedName>
    <definedName name="КПЕРЕЧИСТ" localSheetId="0">'ул Суворова д. 116'!$G$40</definedName>
    <definedName name="КПЕРЕЧИСТ">#REF!</definedName>
    <definedName name="НАЧЗАГОД">#REF!</definedName>
    <definedName name="НАЧЗАГОДНЕЖ">#REF!</definedName>
    <definedName name="НАЧРЕМ" localSheetId="0">'ул Суворова д. 116'!$D$54</definedName>
    <definedName name="НАЧРЕМ">#REF!</definedName>
    <definedName name="НЕЖНАЧРЕМ" localSheetId="0">'ул Суворова д. 116'!$D$55</definedName>
    <definedName name="НЕЖНАЧРЕМ">#REF!</definedName>
    <definedName name="ОПАЛЧЕНОТ" localSheetId="0">'ул Суворова д. 116'!$E$40</definedName>
    <definedName name="ОПАЛЧЕНОТ">#REF!</definedName>
    <definedName name="ОПЛАЧЕНОК" localSheetId="0">'ул Суворова д. 116'!$E$41</definedName>
    <definedName name="ОПЛАЧЕНОК">#REF!</definedName>
    <definedName name="ОСВОЕНО">#REF!</definedName>
    <definedName name="ОСТ" localSheetId="0">'ул Суворова д. 116'!$A$46</definedName>
    <definedName name="ОСТ">#REF!</definedName>
    <definedName name="ПЛОЩАДЬ" localSheetId="0">'ул Суворова д. 116'!$B$5</definedName>
    <definedName name="ПЛОЩАДЬ">#REF!</definedName>
    <definedName name="ПЛОЩАДЬДОМА">#REF!</definedName>
    <definedName name="РАЗМЕРПЛАТЫ" localSheetId="0">'ул Суворова д. 116'!$C$11</definedName>
    <definedName name="РАЗМЕРПЛАТЫ">#REF!</definedName>
    <definedName name="СНРЕМ" localSheetId="0">'ул Суворова д. 116'!#REF!</definedName>
    <definedName name="СНРЕМ">#REF!</definedName>
    <definedName name="ТАРОТОП" localSheetId="0">'ул Суворова д. 116'!$C$16</definedName>
    <definedName name="ТАРОТОП">#REF!</definedName>
    <definedName name="ТАРХВС" localSheetId="0">'ул Суворова д. 116'!$C$17</definedName>
    <definedName name="ТАРХВС">#REF!</definedName>
    <definedName name="ТБО" localSheetId="0">'ул Суворова д. 116'!$C$13</definedName>
    <definedName name="ТБО">#REF!</definedName>
    <definedName name="ТБОНАЧ" localSheetId="0">'ул Суворова д. 116'!$D$13</definedName>
    <definedName name="ТБОНАЧ">#REF!</definedName>
    <definedName name="ТБОНЕД" localSheetId="0">'ул Суворова д. 116'!$F$13</definedName>
    <definedName name="ТБОНЕД">#REF!</definedName>
    <definedName name="ТБООПЛ" localSheetId="0">'ул Суворова д. 116'!$E$13</definedName>
    <definedName name="ТБООПЛ">#REF!</definedName>
    <definedName name="ТБОПОСТ" localSheetId="0">'ул Суворова д. 116'!$G$13</definedName>
    <definedName name="ТБОПОСТ">#REF!</definedName>
    <definedName name="ТЕК" localSheetId="0">'ул Суворова д. 116'!$C$40</definedName>
    <definedName name="ТЕК">#REF!</definedName>
    <definedName name="ТЕКРЕМ">#REF!</definedName>
  </definedNames>
  <calcPr calcId="162913"/>
</workbook>
</file>

<file path=xl/calcChain.xml><?xml version="1.0" encoding="utf-8"?>
<calcChain xmlns="http://schemas.openxmlformats.org/spreadsheetml/2006/main">
  <c r="G42" i="1" l="1"/>
  <c r="E42" i="1"/>
  <c r="D42" i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E14" i="1"/>
  <c r="D14" i="1"/>
  <c r="G13" i="1"/>
  <c r="G14" i="1" s="1"/>
  <c r="F13" i="1"/>
  <c r="F14" i="1" s="1"/>
  <c r="D44" i="1" l="1"/>
  <c r="G38" i="1"/>
  <c r="E44" i="1"/>
  <c r="F26" i="1"/>
  <c r="F44" i="1" s="1"/>
  <c r="G44" i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<sst xmlns="http://schemas.openxmlformats.org/spreadsheetml/2006/main" count="70" uniqueCount="66">
  <si>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</si>
  <si>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</si>
  <si>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Суворова д. 116</t>
  </si>
  <si>
    <t>Договор управления №:</t>
  </si>
  <si>
    <t xml:space="preserve">№ 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</si>
  <si>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</si>
  <si>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</si>
  <si>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</si>
  <si>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</si>
  <si>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</si>
  <si>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</si>
  <si>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</si>
  <si>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</si>
  <si>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</si>
  <si>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</si>
  <si>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</si>
  <si>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</si>
  <si>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</si>
  <si>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</si>
  <si>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</si>
  <si>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</si>
  <si>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</si>
  <si>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</si>
  <si>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</si>
  <si>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</si>
  <si>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</si>
  <si>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</si>
  <si>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</si>
  <si>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</si>
  <si>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</si>
  <si>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</si>
  <si>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</si>
  <si>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</si>
  <si>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</si>
  <si>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</si>
  <si>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</si>
  <si>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</si>
  <si>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водосточных труб</t>
  </si>
  <si>
    <t>Прочистка вентканалов, газоходов</t>
  </si>
  <si>
    <t>Замена канализации</t>
  </si>
  <si>
    <t>Ремонт системы водоотведения (канализации)</t>
  </si>
  <si>
    <t>Ремонт газоходов и вентканалов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</si>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</sst>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0" fillId="0" borderId="0" xfId="0" applyNumberFormat="1"/>
    <xf numFmtId="2" fontId="3" fillId="0" borderId="0" xfId="0" applyNumberFormat="1" applyFont="1"/>
    <xf numFmtId="2" fontId="5" fillId="0" borderId="0" xfId="0" applyNumberFormat="1" applyFont="1" applyAlignment="1"/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0" fillId="0" borderId="24" xfId="0" applyNumberFormat="1" applyBorder="1" applyAlignment="1">
      <alignment wrapText="1"/>
    </xf>
    <xf numFmtId="2" fontId="0" fillId="0" borderId="23" xfId="0" applyNumberForma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CS712"/>
  <sheetViews>
    <sheetView tabSelected="1" workbookViewId="0">
      <selection activeCell="A63" sqref="A63:IV63"/>
    </sheetView>
  </sheetViews>
  <sheetFormatPr defaultColWidth="9.109375" defaultRowHeight="13.2" x14ac:dyDescent="0.25"/>
  <cols>
    <col min="1" max="1" width="23.5546875" style="1" customWidth="1"/>
    <col min="2" max="2" width="19.44140625" style="1" customWidth="1"/>
    <col min="3" max="3" width="8.44140625" style="1" customWidth="1"/>
    <col min="4" max="4" width="15" style="1" customWidth="1"/>
    <col min="5" max="5" width="12.6640625" style="1" customWidth="1"/>
    <col min="6" max="6" width="12.88671875" style="1" customWidth="1"/>
    <col min="7" max="7" width="14.44140625" style="1" customWidth="1"/>
    <col min="8" max="16384" width="9.109375" style="1"/>
  </cols>
  <sheetData>
    <row r="1" spans="1:7" ht="55.5" customHeight="1" x14ac:dyDescent="0.3">
      <c r="A1" s="78" t="s">
        <v>0</v>
      </c>
      <c r="B1" s="78"/>
      <c r="C1" s="78"/>
      <c r="D1" s="78"/>
      <c r="E1" s="78"/>
      <c r="F1" s="78"/>
      <c r="G1" s="78"/>
    </row>
    <row r="3" spans="1:7" ht="13.8" x14ac:dyDescent="0.25">
      <c r="A3" s="2" t="s">
        <v>1</v>
      </c>
      <c r="B3" s="79" t="s">
        <v>2</v>
      </c>
      <c r="C3" s="79"/>
      <c r="D3" s="79"/>
    </row>
    <row r="4" spans="1:7" ht="13.8" x14ac:dyDescent="0.25">
      <c r="A4" s="2" t="s">
        <v>3</v>
      </c>
      <c r="B4" s="79" t="s">
        <v>4</v>
      </c>
      <c r="C4" s="79"/>
      <c r="D4" s="79"/>
    </row>
    <row r="5" spans="1:7" ht="15.75" customHeight="1" x14ac:dyDescent="0.25">
      <c r="A5" s="2" t="s">
        <v>5</v>
      </c>
      <c r="B5" s="79">
        <v>5705.4000000000005</v>
      </c>
      <c r="C5" s="79"/>
      <c r="D5" s="79"/>
    </row>
    <row r="7" spans="1:7" ht="13.8" x14ac:dyDescent="0.25">
      <c r="A7" s="3" t="s">
        <v>6</v>
      </c>
      <c r="B7" s="3"/>
      <c r="C7" s="3"/>
      <c r="D7" s="3"/>
      <c r="E7" s="3"/>
      <c r="F7" s="4"/>
      <c r="G7" s="4"/>
    </row>
    <row r="9" spans="1:7" ht="30" customHeight="1" x14ac:dyDescent="0.25">
      <c r="A9" s="77" t="s">
        <v>7</v>
      </c>
      <c r="B9" s="77"/>
      <c r="C9" s="5"/>
      <c r="D9" s="6">
        <v>864696.21000000113</v>
      </c>
      <c r="E9" s="64" t="s">
        <v>8</v>
      </c>
      <c r="F9" s="65"/>
      <c r="G9" s="6">
        <v>308374.05000000022</v>
      </c>
    </row>
    <row r="10" spans="1:7" ht="13.8" thickBot="1" x14ac:dyDescent="0.3"/>
    <row r="11" spans="1:7" ht="51.6" thickBot="1" x14ac:dyDescent="0.3">
      <c r="A11" s="7" t="s">
        <v>9</v>
      </c>
      <c r="B11" s="8" t="s">
        <v>10</v>
      </c>
      <c r="C11" s="9" t="s">
        <v>11</v>
      </c>
      <c r="D11" s="8" t="s">
        <v>12</v>
      </c>
      <c r="E11" s="8" t="s">
        <v>13</v>
      </c>
      <c r="F11" s="8" t="s">
        <v>14</v>
      </c>
      <c r="G11" s="10" t="s">
        <v>15</v>
      </c>
    </row>
    <row r="12" spans="1:7" ht="12.75" customHeight="1" x14ac:dyDescent="0.25">
      <c r="A12" s="71" t="s">
        <v>16</v>
      </c>
      <c r="B12" s="11"/>
      <c r="C12" s="12"/>
      <c r="D12" s="13"/>
      <c r="E12" s="13"/>
      <c r="F12" s="13"/>
      <c r="G12" s="14"/>
    </row>
    <row r="13" spans="1:7" x14ac:dyDescent="0.25">
      <c r="A13" s="72"/>
      <c r="B13" s="15"/>
      <c r="C13" s="16">
        <v>36.89</v>
      </c>
      <c r="D13" s="17">
        <v>291419.34000000037</v>
      </c>
      <c r="E13" s="17">
        <v>358351.22000000073</v>
      </c>
      <c r="F13" s="18">
        <f>ТБОНАЧ-ТБООПЛ</f>
        <v>-66931.880000000354</v>
      </c>
      <c r="G13" s="19">
        <f>ТБООПЛ</f>
        <v>358351.22000000073</v>
      </c>
    </row>
    <row r="14" spans="1:7" ht="13.8" thickBot="1" x14ac:dyDescent="0.3">
      <c r="A14" s="73"/>
      <c r="B14" s="20" t="s">
        <v>17</v>
      </c>
      <c r="C14" s="21"/>
      <c r="D14" s="22">
        <f>D13</f>
        <v>291419.34000000037</v>
      </c>
      <c r="E14" s="22">
        <f>E13</f>
        <v>358351.22000000073</v>
      </c>
      <c r="F14" s="22">
        <f>F13</f>
        <v>-66931.880000000354</v>
      </c>
      <c r="G14" s="22">
        <f>SUM(ТБОПОСТ)</f>
        <v>358351.22000000073</v>
      </c>
    </row>
    <row r="15" spans="1:7" x14ac:dyDescent="0.25">
      <c r="A15" s="74" t="s">
        <v>18</v>
      </c>
      <c r="B15" s="12"/>
      <c r="C15" s="23"/>
      <c r="D15" s="13"/>
      <c r="E15" s="13"/>
      <c r="F15" s="24"/>
      <c r="G15" s="14"/>
    </row>
    <row r="16" spans="1:7" x14ac:dyDescent="0.25">
      <c r="A16" s="75"/>
      <c r="B16" s="25" t="s">
        <v>19</v>
      </c>
      <c r="C16" s="16">
        <v>1914.46</v>
      </c>
      <c r="D16" s="17">
        <v>1104644.1300000004</v>
      </c>
      <c r="E16" s="17">
        <v>1420344.1400000008</v>
      </c>
      <c r="F16" s="18">
        <f t="shared" ref="F16:F25" si="0">D16-E16</f>
        <v>-315700.01000000047</v>
      </c>
      <c r="G16" s="19">
        <f t="shared" ref="G16:G25" si="1">E16</f>
        <v>1420344.1400000008</v>
      </c>
    </row>
    <row r="17" spans="1:7" x14ac:dyDescent="0.25">
      <c r="A17" s="75"/>
      <c r="B17" s="25" t="s">
        <v>20</v>
      </c>
      <c r="C17" s="16">
        <v>25.95</v>
      </c>
      <c r="D17" s="17">
        <v>195187.90000000031</v>
      </c>
      <c r="E17" s="17">
        <v>223902.64000000039</v>
      </c>
      <c r="F17" s="18">
        <f t="shared" si="0"/>
        <v>-28714.740000000078</v>
      </c>
      <c r="G17" s="19">
        <f t="shared" si="1"/>
        <v>223902.64000000039</v>
      </c>
    </row>
    <row r="18" spans="1:7" x14ac:dyDescent="0.25">
      <c r="A18" s="75"/>
      <c r="B18" s="25" t="s">
        <v>21</v>
      </c>
      <c r="C18" s="16">
        <v>17.79</v>
      </c>
      <c r="D18" s="17">
        <v>134090.70999999988</v>
      </c>
      <c r="E18" s="17">
        <v>153436.79999999999</v>
      </c>
      <c r="F18" s="18">
        <f t="shared" si="0"/>
        <v>-19346.090000000113</v>
      </c>
      <c r="G18" s="19">
        <f t="shared" si="1"/>
        <v>153436.79999999999</v>
      </c>
    </row>
    <row r="19" spans="1:7" x14ac:dyDescent="0.25">
      <c r="A19" s="75"/>
      <c r="B19" s="25" t="s">
        <v>22</v>
      </c>
      <c r="C19" s="16">
        <v>4.2300000000000004</v>
      </c>
      <c r="D19" s="17">
        <v>257048.59</v>
      </c>
      <c r="E19" s="17">
        <v>326105.51000000036</v>
      </c>
      <c r="F19" s="18">
        <f t="shared" si="0"/>
        <v>-69056.920000000362</v>
      </c>
      <c r="G19" s="19">
        <f t="shared" si="1"/>
        <v>326105.51000000036</v>
      </c>
    </row>
    <row r="20" spans="1:7" x14ac:dyDescent="0.25">
      <c r="A20" s="75"/>
      <c r="B20" s="25"/>
      <c r="C20" s="16"/>
      <c r="D20" s="17"/>
      <c r="E20" s="17"/>
      <c r="F20" s="18">
        <f t="shared" si="0"/>
        <v>0</v>
      </c>
      <c r="G20" s="19">
        <f t="shared" si="1"/>
        <v>0</v>
      </c>
    </row>
    <row r="21" spans="1:7" x14ac:dyDescent="0.25">
      <c r="A21" s="75"/>
      <c r="B21" s="25"/>
      <c r="C21" s="16"/>
      <c r="D21" s="17"/>
      <c r="E21" s="17"/>
      <c r="F21" s="18">
        <f t="shared" si="0"/>
        <v>0</v>
      </c>
      <c r="G21" s="19">
        <f t="shared" si="1"/>
        <v>0</v>
      </c>
    </row>
    <row r="22" spans="1:7" x14ac:dyDescent="0.25">
      <c r="A22" s="75"/>
      <c r="B22" s="26"/>
      <c r="C22" s="27"/>
      <c r="D22" s="28"/>
      <c r="E22" s="28"/>
      <c r="F22" s="18">
        <f t="shared" si="0"/>
        <v>0</v>
      </c>
      <c r="G22" s="19">
        <f t="shared" si="1"/>
        <v>0</v>
      </c>
    </row>
    <row r="23" spans="1:7" x14ac:dyDescent="0.25">
      <c r="A23" s="75"/>
      <c r="B23" s="26"/>
      <c r="C23" s="27"/>
      <c r="D23" s="28"/>
      <c r="E23" s="28"/>
      <c r="F23" s="18">
        <f t="shared" si="0"/>
        <v>0</v>
      </c>
      <c r="G23" s="19">
        <f t="shared" si="1"/>
        <v>0</v>
      </c>
    </row>
    <row r="24" spans="1:7" x14ac:dyDescent="0.25">
      <c r="A24" s="75"/>
      <c r="B24" s="26"/>
      <c r="C24" s="27"/>
      <c r="D24" s="28"/>
      <c r="E24" s="28"/>
      <c r="F24" s="18">
        <f t="shared" si="0"/>
        <v>0</v>
      </c>
      <c r="G24" s="19">
        <f t="shared" si="1"/>
        <v>0</v>
      </c>
    </row>
    <row r="25" spans="1:7" x14ac:dyDescent="0.25">
      <c r="A25" s="75"/>
      <c r="B25" s="26"/>
      <c r="C25" s="27"/>
      <c r="D25" s="28"/>
      <c r="E25" s="28"/>
      <c r="F25" s="18">
        <f t="shared" si="0"/>
        <v>0</v>
      </c>
      <c r="G25" s="19">
        <f t="shared" si="1"/>
        <v>0</v>
      </c>
    </row>
    <row r="26" spans="1:7" ht="13.8" thickBot="1" x14ac:dyDescent="0.3">
      <c r="A26" s="76"/>
      <c r="B26" s="29" t="s">
        <v>17</v>
      </c>
      <c r="C26" s="21"/>
      <c r="D26" s="22">
        <f>SUM(D16:D25)</f>
        <v>1690971.3300000008</v>
      </c>
      <c r="E26" s="22">
        <f>SUM(E16:E25)</f>
        <v>2123789.0900000017</v>
      </c>
      <c r="F26" s="22">
        <f>SUM(F16:F25)</f>
        <v>-432817.76000000106</v>
      </c>
      <c r="G26" s="22">
        <f>SUM(G16:G25)</f>
        <v>2123789.0900000017</v>
      </c>
    </row>
    <row r="27" spans="1:7" x14ac:dyDescent="0.25">
      <c r="A27" s="74" t="s">
        <v>23</v>
      </c>
      <c r="B27" s="12"/>
      <c r="C27" s="30"/>
      <c r="D27" s="31"/>
      <c r="E27" s="31"/>
      <c r="F27" s="31"/>
      <c r="G27" s="32"/>
    </row>
    <row r="28" spans="1:7" x14ac:dyDescent="0.25">
      <c r="A28" s="75"/>
      <c r="B28" s="25" t="s">
        <v>24</v>
      </c>
      <c r="C28" s="16">
        <v>2.98</v>
      </c>
      <c r="D28" s="17">
        <v>102012.2</v>
      </c>
      <c r="E28" s="17">
        <v>122432.08000000005</v>
      </c>
      <c r="F28" s="18">
        <f>D28-E28</f>
        <v>-20419.880000000048</v>
      </c>
      <c r="G28" s="19">
        <f t="shared" ref="G28:G37" si="2">E28</f>
        <v>122432.08000000005</v>
      </c>
    </row>
    <row r="29" spans="1:7" x14ac:dyDescent="0.25">
      <c r="A29" s="75"/>
      <c r="B29" s="25" t="s">
        <v>25</v>
      </c>
      <c r="C29" s="16">
        <v>0</v>
      </c>
      <c r="D29" s="17">
        <v>23464.94</v>
      </c>
      <c r="E29" s="17">
        <v>28922.76</v>
      </c>
      <c r="F29" s="18">
        <f>D29-E29</f>
        <v>-5457.82</v>
      </c>
      <c r="G29" s="19">
        <f t="shared" si="2"/>
        <v>28922.76</v>
      </c>
    </row>
    <row r="30" spans="1:7" x14ac:dyDescent="0.25">
      <c r="A30" s="75"/>
      <c r="B30" s="25" t="s">
        <v>26</v>
      </c>
      <c r="C30" s="16">
        <v>6.64</v>
      </c>
      <c r="D30" s="17">
        <v>13460.6</v>
      </c>
      <c r="E30" s="17">
        <v>15768.350000000002</v>
      </c>
      <c r="F30" s="18">
        <f t="shared" ref="F30:F37" si="3">D30-E30</f>
        <v>-2307.7500000000018</v>
      </c>
      <c r="G30" s="19">
        <f t="shared" si="2"/>
        <v>15768.350000000002</v>
      </c>
    </row>
    <row r="31" spans="1:7" x14ac:dyDescent="0.25">
      <c r="A31" s="75"/>
      <c r="B31" s="25"/>
      <c r="C31" s="16"/>
      <c r="D31" s="17"/>
      <c r="E31" s="17"/>
      <c r="F31" s="18">
        <f t="shared" si="3"/>
        <v>0</v>
      </c>
      <c r="G31" s="19">
        <f t="shared" si="2"/>
        <v>0</v>
      </c>
    </row>
    <row r="32" spans="1:7" x14ac:dyDescent="0.25">
      <c r="A32" s="75"/>
      <c r="B32" s="25"/>
      <c r="C32" s="16"/>
      <c r="D32" s="17"/>
      <c r="E32" s="17"/>
      <c r="F32" s="18">
        <f t="shared" si="3"/>
        <v>0</v>
      </c>
      <c r="G32" s="19">
        <f t="shared" si="2"/>
        <v>0</v>
      </c>
    </row>
    <row r="33" spans="1:7" x14ac:dyDescent="0.25">
      <c r="A33" s="75"/>
      <c r="B33" s="25"/>
      <c r="C33" s="16"/>
      <c r="D33" s="17"/>
      <c r="E33" s="17"/>
      <c r="F33" s="18">
        <f t="shared" si="3"/>
        <v>0</v>
      </c>
      <c r="G33" s="19">
        <f t="shared" si="2"/>
        <v>0</v>
      </c>
    </row>
    <row r="34" spans="1:7" x14ac:dyDescent="0.25">
      <c r="A34" s="75"/>
      <c r="B34" s="25"/>
      <c r="C34" s="16"/>
      <c r="D34" s="17"/>
      <c r="E34" s="17"/>
      <c r="F34" s="18">
        <f t="shared" si="3"/>
        <v>0</v>
      </c>
      <c r="G34" s="19">
        <f t="shared" si="2"/>
        <v>0</v>
      </c>
    </row>
    <row r="35" spans="1:7" x14ac:dyDescent="0.25">
      <c r="A35" s="75"/>
      <c r="B35" s="25"/>
      <c r="C35" s="16"/>
      <c r="D35" s="17"/>
      <c r="E35" s="17"/>
      <c r="F35" s="18">
        <f t="shared" si="3"/>
        <v>0</v>
      </c>
      <c r="G35" s="19">
        <f t="shared" si="2"/>
        <v>0</v>
      </c>
    </row>
    <row r="36" spans="1:7" x14ac:dyDescent="0.25">
      <c r="A36" s="75"/>
      <c r="B36" s="25"/>
      <c r="C36" s="16"/>
      <c r="D36" s="17"/>
      <c r="E36" s="17"/>
      <c r="F36" s="18">
        <f t="shared" si="3"/>
        <v>0</v>
      </c>
      <c r="G36" s="19">
        <f t="shared" si="2"/>
        <v>0</v>
      </c>
    </row>
    <row r="37" spans="1:7" x14ac:dyDescent="0.25">
      <c r="A37" s="75"/>
      <c r="B37" s="25"/>
      <c r="C37" s="16"/>
      <c r="D37" s="17"/>
      <c r="E37" s="17"/>
      <c r="F37" s="18">
        <f t="shared" si="3"/>
        <v>0</v>
      </c>
      <c r="G37" s="19">
        <f t="shared" si="2"/>
        <v>0</v>
      </c>
    </row>
    <row r="38" spans="1:7" ht="13.8" thickBot="1" x14ac:dyDescent="0.3">
      <c r="A38" s="76"/>
      <c r="B38" s="29" t="s">
        <v>27</v>
      </c>
      <c r="C38" s="21"/>
      <c r="D38" s="22">
        <f>SUM(D28:D37)</f>
        <v>138937.74</v>
      </c>
      <c r="E38" s="22">
        <f>SUM(E28:E37)</f>
        <v>167123.19000000006</v>
      </c>
      <c r="F38" s="22">
        <f>SUM(F28:F37)</f>
        <v>-28185.450000000048</v>
      </c>
      <c r="G38" s="22">
        <f>SUM(G28:G37)</f>
        <v>167123.19000000006</v>
      </c>
    </row>
    <row r="39" spans="1:7" ht="12.75" customHeight="1" x14ac:dyDescent="0.25">
      <c r="A39" s="71" t="s">
        <v>28</v>
      </c>
      <c r="B39" s="12"/>
      <c r="C39" s="30"/>
      <c r="D39" s="31"/>
      <c r="E39" s="31"/>
      <c r="F39" s="31"/>
      <c r="G39" s="33"/>
    </row>
    <row r="40" spans="1:7" x14ac:dyDescent="0.25">
      <c r="A40" s="72"/>
      <c r="B40" s="25" t="s">
        <v>29</v>
      </c>
      <c r="C40" s="16">
        <v>11.39</v>
      </c>
      <c r="D40" s="17">
        <v>117429.79</v>
      </c>
      <c r="E40" s="17">
        <v>126603.55000000026</v>
      </c>
      <c r="F40" s="18">
        <f>ЗАТРАЧЕНОТ-ОПАЛЧЕНОТ</f>
        <v>-9173.7600000002712</v>
      </c>
      <c r="G40" s="34">
        <v>170121.82</v>
      </c>
    </row>
    <row r="41" spans="1:7" x14ac:dyDescent="0.25">
      <c r="A41" s="72"/>
      <c r="B41" s="25" t="s">
        <v>30</v>
      </c>
      <c r="C41" s="16"/>
      <c r="D41" s="17"/>
      <c r="E41" s="17"/>
      <c r="F41" s="18">
        <f>ЗАТРАЧЕНОК-ОПЛАЧЕНОК</f>
        <v>0</v>
      </c>
      <c r="G41" s="34">
        <v>0</v>
      </c>
    </row>
    <row r="42" spans="1:7" ht="13.8" thickBot="1" x14ac:dyDescent="0.3">
      <c r="A42" s="73"/>
      <c r="B42" s="35" t="s">
        <v>27</v>
      </c>
      <c r="C42" s="29"/>
      <c r="D42" s="22">
        <f>SUM(D40:D41)</f>
        <v>117429.79</v>
      </c>
      <c r="E42" s="22">
        <f>E41+E40</f>
        <v>126603.55000000026</v>
      </c>
      <c r="F42" s="22">
        <f>F41+F40</f>
        <v>-9173.7600000002712</v>
      </c>
      <c r="G42" s="22">
        <f>КПЕРЕЧИСТ+КПЕРЕЧИСК</f>
        <v>170121.82</v>
      </c>
    </row>
    <row r="43" spans="1:7" x14ac:dyDescent="0.25">
      <c r="A43" s="74" t="s">
        <v>31</v>
      </c>
      <c r="B43" s="12"/>
      <c r="C43" s="36"/>
      <c r="D43" s="31"/>
      <c r="E43" s="31"/>
      <c r="F43" s="31"/>
      <c r="G43" s="37"/>
    </row>
    <row r="44" spans="1:7" ht="13.8" thickBot="1" x14ac:dyDescent="0.3">
      <c r="A44" s="76"/>
      <c r="B44" s="38"/>
      <c r="C44" s="29"/>
      <c r="D44" s="22">
        <f>D42+D38+D26+D14</f>
        <v>2238758.2000000011</v>
      </c>
      <c r="E44" s="22">
        <f>E42+E38+E26+E14</f>
        <v>2775867.0500000026</v>
      </c>
      <c r="F44" s="22">
        <f>F42+F38+F26+F14</f>
        <v>-537108.85000000172</v>
      </c>
      <c r="G44" s="22">
        <f>G42+G38+G26+G14</f>
        <v>2819385.3200000026</v>
      </c>
    </row>
    <row r="45" spans="1:7" x14ac:dyDescent="0.25">
      <c r="C45" s="39"/>
      <c r="D45" s="39"/>
      <c r="E45" s="39"/>
      <c r="F45" s="39"/>
      <c r="G45" s="39"/>
    </row>
    <row r="46" spans="1:7" ht="27" customHeight="1" x14ac:dyDescent="0.25">
      <c r="A46" s="77" t="s">
        <v>32</v>
      </c>
      <c r="B46" s="77"/>
      <c r="C46" s="5"/>
      <c r="D46" s="40">
        <v>327587.35999999993</v>
      </c>
      <c r="E46" s="64" t="s">
        <v>8</v>
      </c>
      <c r="F46" s="65"/>
      <c r="G46" s="6">
        <v>337227.8499999998</v>
      </c>
    </row>
    <row r="50" spans="1:7" ht="13.8" x14ac:dyDescent="0.25">
      <c r="A50" s="3" t="s">
        <v>33</v>
      </c>
      <c r="B50" s="3"/>
      <c r="C50" s="3"/>
      <c r="D50" s="4"/>
      <c r="E50" s="66"/>
      <c r="F50" s="66"/>
    </row>
    <row r="52" spans="1:7" x14ac:dyDescent="0.25">
      <c r="A52" s="2" t="s">
        <v>34</v>
      </c>
      <c r="C52" s="41"/>
      <c r="D52" s="41"/>
      <c r="E52" s="41"/>
    </row>
    <row r="54" spans="1:7" x14ac:dyDescent="0.25">
      <c r="A54" s="42" t="s">
        <v>35</v>
      </c>
      <c r="B54" s="43"/>
      <c r="D54" s="67">
        <v>126613.25999999997</v>
      </c>
      <c r="E54" s="67"/>
    </row>
    <row r="55" spans="1:7" x14ac:dyDescent="0.25">
      <c r="B55" s="43"/>
      <c r="D55" s="68">
        <v>0</v>
      </c>
      <c r="E55" s="68"/>
    </row>
    <row r="56" spans="1:7" x14ac:dyDescent="0.25">
      <c r="A56" s="69" t="s">
        <v>36</v>
      </c>
      <c r="B56" s="69"/>
      <c r="D56" s="70">
        <v>170121.82</v>
      </c>
      <c r="E56" s="70"/>
    </row>
    <row r="57" spans="1:7" x14ac:dyDescent="0.25">
      <c r="A57" s="63" t="s">
        <v>37</v>
      </c>
      <c r="B57" s="63"/>
      <c r="C57" s="63"/>
      <c r="D57" s="63"/>
      <c r="E57" s="63"/>
      <c r="F57" s="63">
        <v>60573</v>
      </c>
      <c r="G57" s="63"/>
    </row>
    <row r="58" spans="1:7" s="44" customFormat="1" x14ac:dyDescent="0.25">
      <c r="A58" s="62" t="s">
        <v>38</v>
      </c>
      <c r="B58" s="62"/>
      <c r="C58" s="62"/>
      <c r="D58" s="62"/>
      <c r="E58" s="62"/>
      <c r="F58" s="62">
        <v>5796.9000000000005</v>
      </c>
      <c r="G58" s="62"/>
    </row>
    <row r="59" spans="1:7" s="44" customFormat="1" x14ac:dyDescent="0.25">
      <c r="A59" s="62" t="s">
        <v>39</v>
      </c>
      <c r="B59" s="62"/>
      <c r="C59" s="62"/>
      <c r="D59" s="62"/>
      <c r="E59" s="62"/>
      <c r="F59" s="62">
        <v>6650.91</v>
      </c>
      <c r="G59" s="62"/>
    </row>
    <row r="60" spans="1:7" s="44" customFormat="1" x14ac:dyDescent="0.25">
      <c r="A60" s="62" t="s">
        <v>40</v>
      </c>
      <c r="B60" s="62"/>
      <c r="C60" s="62"/>
      <c r="D60" s="62"/>
      <c r="E60" s="62"/>
      <c r="F60" s="62">
        <v>55553</v>
      </c>
      <c r="G60" s="62"/>
    </row>
    <row r="61" spans="1:7" s="44" customFormat="1" x14ac:dyDescent="0.25">
      <c r="A61" s="62" t="s">
        <v>38</v>
      </c>
      <c r="B61" s="62"/>
      <c r="C61" s="62"/>
      <c r="D61" s="62"/>
      <c r="E61" s="62"/>
      <c r="F61" s="62">
        <v>712.01</v>
      </c>
      <c r="G61" s="62"/>
    </row>
    <row r="62" spans="1:7" s="44" customFormat="1" x14ac:dyDescent="0.25">
      <c r="A62" s="62" t="s">
        <v>41</v>
      </c>
      <c r="B62" s="62"/>
      <c r="C62" s="62"/>
      <c r="D62" s="62"/>
      <c r="E62" s="62"/>
      <c r="F62" s="62">
        <v>40836</v>
      </c>
      <c r="G62" s="62"/>
    </row>
    <row r="63" spans="1:7" s="44" customFormat="1" x14ac:dyDescent="0.25"/>
    <row r="64" spans="1:7" s="44" customFormat="1" x14ac:dyDescent="0.25">
      <c r="A64" s="45" t="s">
        <v>42</v>
      </c>
    </row>
    <row r="65" spans="1:97" s="44" customFormat="1" x14ac:dyDescent="0.25"/>
    <row r="66" spans="1:97" s="44" customFormat="1" x14ac:dyDescent="0.25">
      <c r="A66" s="54" t="s">
        <v>43</v>
      </c>
      <c r="B66" s="54"/>
      <c r="D66" s="60">
        <v>-41599.660000000033</v>
      </c>
      <c r="E66" s="61"/>
    </row>
    <row r="67" spans="1:97" s="44" customFormat="1" x14ac:dyDescent="0.25">
      <c r="A67" s="54" t="s">
        <v>44</v>
      </c>
      <c r="B67" s="54"/>
      <c r="D67" s="55">
        <v>0</v>
      </c>
      <c r="E67" s="56"/>
    </row>
    <row r="68" spans="1:97" s="44" customFormat="1" x14ac:dyDescent="0.25">
      <c r="A68" s="54" t="s">
        <v>45</v>
      </c>
      <c r="B68" s="54"/>
      <c r="D68" s="55">
        <v>2500</v>
      </c>
      <c r="E68" s="56"/>
    </row>
    <row r="69" spans="1:97" s="44" customFormat="1" x14ac:dyDescent="0.25">
      <c r="A69" s="54" t="s">
        <v>46</v>
      </c>
      <c r="B69" s="54"/>
      <c r="D69" s="55">
        <v>514414.64</v>
      </c>
      <c r="E69" s="56"/>
    </row>
    <row r="70" spans="1:97" s="44" customFormat="1" x14ac:dyDescent="0.25">
      <c r="A70" s="54" t="s">
        <v>47</v>
      </c>
      <c r="B70" s="54"/>
      <c r="D70" s="57">
        <v>0</v>
      </c>
      <c r="E70" s="58"/>
    </row>
    <row r="71" spans="1:97" s="44" customFormat="1" x14ac:dyDescent="0.25">
      <c r="A71" s="59" t="s">
        <v>48</v>
      </c>
      <c r="B71" s="59"/>
      <c r="C71" s="59"/>
      <c r="D71" s="59"/>
      <c r="E71" s="59"/>
      <c r="F71" s="59" t="s">
        <v>49</v>
      </c>
      <c r="G71" s="59"/>
    </row>
    <row r="72" spans="1:97" s="44" customFormat="1" x14ac:dyDescent="0.25">
      <c r="A72" s="51" t="s">
        <v>50</v>
      </c>
      <c r="B72" s="51"/>
      <c r="D72" s="52">
        <v>-39099.660000000033</v>
      </c>
      <c r="E72" s="53"/>
    </row>
    <row r="73" spans="1:97" s="44" customFormat="1" x14ac:dyDescent="0.25"/>
    <row r="74" spans="1:97" s="44" customFormat="1" x14ac:dyDescent="0.25"/>
    <row r="75" spans="1:97" s="44" customFormat="1" x14ac:dyDescent="0.25"/>
    <row r="76" spans="1:97" s="44" customFormat="1" x14ac:dyDescent="0.25"/>
    <row r="77" spans="1:97" s="44" customFormat="1" x14ac:dyDescent="0.25">
      <c r="A77" s="49" t="s">
        <v>51</v>
      </c>
      <c r="B77" s="49"/>
      <c r="C77" s="49"/>
      <c r="D77" s="49"/>
      <c r="E77" s="49"/>
      <c r="F77" s="49"/>
      <c r="G77" s="4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44" customFormat="1" x14ac:dyDescent="0.25">
      <c r="A78" s="49" t="s">
        <v>52</v>
      </c>
      <c r="B78" s="49"/>
      <c r="C78" s="49"/>
      <c r="D78" s="49"/>
      <c r="E78" s="49"/>
      <c r="F78" s="49"/>
      <c r="G78" s="4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44" customFormat="1" x14ac:dyDescent="0.25">
      <c r="A79" s="49" t="s">
        <v>53</v>
      </c>
      <c r="B79" s="49"/>
      <c r="C79" s="49"/>
      <c r="D79" s="49"/>
      <c r="E79" s="49"/>
      <c r="F79" s="49"/>
      <c r="G79" s="4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44" customFormat="1" x14ac:dyDescent="0.25">
      <c r="A80" s="46"/>
      <c r="B80" s="46"/>
      <c r="C80" s="46"/>
      <c r="D80" s="46"/>
      <c r="E80" s="46"/>
      <c r="F80" s="46"/>
      <c r="G80" s="4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44" customFormat="1" x14ac:dyDescent="0.25">
      <c r="A81" s="49" t="s">
        <v>54</v>
      </c>
      <c r="B81" s="49"/>
      <c r="C81" s="49"/>
      <c r="D81" s="49"/>
      <c r="E81" s="49"/>
      <c r="F81" s="49"/>
      <c r="G81" s="4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44" customFormat="1" x14ac:dyDescent="0.25">
      <c r="A82" s="49" t="s">
        <v>55</v>
      </c>
      <c r="B82" s="49"/>
      <c r="C82" s="49"/>
      <c r="D82" s="49"/>
      <c r="E82" s="49"/>
      <c r="F82" s="49"/>
      <c r="G82" s="4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44" customFormat="1" x14ac:dyDescent="0.25">
      <c r="A83" s="49" t="s">
        <v>56</v>
      </c>
      <c r="B83" s="49"/>
      <c r="C83" s="49"/>
      <c r="D83" s="49"/>
      <c r="E83" s="49"/>
      <c r="F83" s="49"/>
      <c r="G83" s="4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44" customFormat="1" x14ac:dyDescent="0.25">
      <c r="A84" s="46"/>
      <c r="B84" s="46"/>
      <c r="C84" s="46"/>
      <c r="D84" s="46"/>
      <c r="E84" s="46"/>
      <c r="F84" s="46"/>
      <c r="G84" s="4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44" customFormat="1" x14ac:dyDescent="0.25">
      <c r="A85" s="49" t="s">
        <v>57</v>
      </c>
      <c r="B85" s="49"/>
      <c r="C85" s="49"/>
      <c r="D85" s="49"/>
      <c r="E85" s="49"/>
      <c r="F85" s="49"/>
      <c r="G85" s="4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44" customFormat="1" x14ac:dyDescent="0.25">
      <c r="A86" s="49" t="s">
        <v>58</v>
      </c>
      <c r="B86" s="49"/>
      <c r="C86" s="49"/>
      <c r="D86" s="49"/>
      <c r="E86" s="49"/>
      <c r="F86" s="49"/>
      <c r="G86" s="4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44" customFormat="1" x14ac:dyDescent="0.25">
      <c r="A87" s="49" t="s">
        <v>59</v>
      </c>
      <c r="B87" s="49"/>
      <c r="C87" s="49"/>
      <c r="D87" s="49"/>
      <c r="E87" s="49"/>
      <c r="F87" s="49"/>
      <c r="G87" s="4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44" customFormat="1" x14ac:dyDescent="0.25">
      <c r="A88" s="46"/>
      <c r="B88" s="46"/>
      <c r="C88" s="46"/>
      <c r="D88" s="46"/>
      <c r="E88" s="46"/>
      <c r="F88" s="46"/>
      <c r="G88" s="4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44" customFormat="1" x14ac:dyDescent="0.25">
      <c r="A89" s="49" t="s">
        <v>60</v>
      </c>
      <c r="B89" s="49"/>
      <c r="C89" s="49"/>
      <c r="D89" s="49"/>
      <c r="E89" s="49"/>
      <c r="F89" s="49"/>
      <c r="G89" s="4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44" customFormat="1" x14ac:dyDescent="0.25">
      <c r="A90" s="49" t="s">
        <v>61</v>
      </c>
      <c r="B90" s="49"/>
      <c r="C90" s="49"/>
      <c r="D90" s="49"/>
      <c r="E90" s="49"/>
      <c r="F90" s="49"/>
      <c r="G90" s="4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44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44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44" customFormat="1" ht="13.8" x14ac:dyDescent="0.25">
      <c r="A93" s="47" t="s">
        <v>62</v>
      </c>
      <c r="B93" s="47"/>
      <c r="C93" s="47"/>
      <c r="D93" s="47"/>
      <c r="E93" s="47"/>
      <c r="F93" s="50" t="s">
        <v>63</v>
      </c>
      <c r="G93" s="5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44" customFormat="1" ht="13.8" x14ac:dyDescent="0.25">
      <c r="A94" s="47"/>
      <c r="B94" s="47"/>
      <c r="C94" s="47"/>
      <c r="D94" s="47"/>
      <c r="E94" s="47"/>
      <c r="F94" s="48"/>
      <c r="G94" s="4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44" customFormat="1" ht="13.8" x14ac:dyDescent="0.25">
      <c r="A95" s="47"/>
      <c r="B95" s="47"/>
      <c r="C95" s="47"/>
      <c r="D95" s="47"/>
      <c r="E95" s="47"/>
      <c r="F95" s="50"/>
      <c r="G95" s="50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44" customFormat="1" ht="13.8" x14ac:dyDescent="0.25">
      <c r="A96" s="47" t="s">
        <v>64</v>
      </c>
      <c r="B96" s="47"/>
      <c r="C96" s="47"/>
      <c r="D96" s="47"/>
      <c r="E96" s="47"/>
      <c r="F96" s="50" t="s">
        <v>65</v>
      </c>
      <c r="G96" s="50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44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44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44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44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44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44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44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44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44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44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44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44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44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44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44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44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44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44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44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44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44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44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44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44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44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44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44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44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44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44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44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44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44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44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44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44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44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44" customForma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44" customForma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44" customForma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44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44" customForma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44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44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44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44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44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44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44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44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44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44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44" customForma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44" customForma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44" customForma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44" customForma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44" customForma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44" customForma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44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44" customForma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44" customForma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44" customForma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44" customForma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44" customForma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44" customForma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44" customForma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44" customForma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44" customForma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44" customForma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44" customForma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44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44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44" customForma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44" customForma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44" customFormat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44" customForma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44" customForma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44" customFormat="1" x14ac:dyDescent="0.25"/>
    <row r="175" spans="1:97" s="44" customFormat="1" x14ac:dyDescent="0.25"/>
    <row r="176" spans="1:97" s="44" customFormat="1" x14ac:dyDescent="0.25"/>
    <row r="177" s="44" customFormat="1" x14ac:dyDescent="0.25"/>
    <row r="178" s="44" customFormat="1" x14ac:dyDescent="0.25"/>
    <row r="179" s="44" customFormat="1" x14ac:dyDescent="0.25"/>
    <row r="180" s="44" customFormat="1" x14ac:dyDescent="0.25"/>
    <row r="181" s="44" customFormat="1" x14ac:dyDescent="0.25"/>
    <row r="182" s="44" customFormat="1" x14ac:dyDescent="0.25"/>
    <row r="183" s="44" customFormat="1" x14ac:dyDescent="0.25"/>
    <row r="184" s="44" customFormat="1" x14ac:dyDescent="0.25"/>
    <row r="185" s="44" customFormat="1" x14ac:dyDescent="0.25"/>
    <row r="186" s="44" customFormat="1" x14ac:dyDescent="0.25"/>
    <row r="187" s="44" customFormat="1" x14ac:dyDescent="0.25"/>
    <row r="188" s="44" customFormat="1" x14ac:dyDescent="0.25"/>
    <row r="189" s="44" customFormat="1" x14ac:dyDescent="0.25"/>
    <row r="190" s="44" customFormat="1" x14ac:dyDescent="0.25"/>
    <row r="191" s="44" customFormat="1" x14ac:dyDescent="0.25"/>
    <row r="192" s="44" customFormat="1" x14ac:dyDescent="0.25"/>
    <row r="193" s="44" customFormat="1" x14ac:dyDescent="0.25"/>
    <row r="194" s="44" customFormat="1" x14ac:dyDescent="0.25"/>
    <row r="195" s="44" customFormat="1" x14ac:dyDescent="0.25"/>
    <row r="196" s="44" customFormat="1" x14ac:dyDescent="0.25"/>
    <row r="197" s="44" customFormat="1" x14ac:dyDescent="0.25"/>
    <row r="198" s="44" customFormat="1" x14ac:dyDescent="0.25"/>
    <row r="199" s="44" customFormat="1" x14ac:dyDescent="0.25"/>
    <row r="200" s="44" customFormat="1" x14ac:dyDescent="0.25"/>
    <row r="201" s="44" customFormat="1" x14ac:dyDescent="0.25"/>
    <row r="202" s="44" customFormat="1" x14ac:dyDescent="0.25"/>
    <row r="203" s="44" customFormat="1" x14ac:dyDescent="0.25"/>
    <row r="204" s="44" customFormat="1" x14ac:dyDescent="0.25"/>
    <row r="205" s="44" customFormat="1" x14ac:dyDescent="0.25"/>
    <row r="206" s="44" customFormat="1" x14ac:dyDescent="0.25"/>
    <row r="207" s="44" customFormat="1" x14ac:dyDescent="0.25"/>
    <row r="208" s="44" customFormat="1" x14ac:dyDescent="0.25"/>
    <row r="209" s="44" customFormat="1" x14ac:dyDescent="0.25"/>
    <row r="210" s="44" customFormat="1" x14ac:dyDescent="0.25"/>
    <row r="211" s="44" customFormat="1" x14ac:dyDescent="0.25"/>
    <row r="212" s="44" customFormat="1" x14ac:dyDescent="0.25"/>
    <row r="213" s="44" customFormat="1" x14ac:dyDescent="0.25"/>
    <row r="214" s="44" customFormat="1" x14ac:dyDescent="0.25"/>
    <row r="215" s="44" customFormat="1" x14ac:dyDescent="0.25"/>
    <row r="216" s="44" customFormat="1" x14ac:dyDescent="0.25"/>
    <row r="217" s="44" customFormat="1" x14ac:dyDescent="0.25"/>
    <row r="218" s="44" customFormat="1" x14ac:dyDescent="0.25"/>
    <row r="219" s="44" customFormat="1" x14ac:dyDescent="0.25"/>
    <row r="220" s="44" customFormat="1" x14ac:dyDescent="0.25"/>
    <row r="221" s="44" customFormat="1" x14ac:dyDescent="0.25"/>
    <row r="222" s="44" customFormat="1" x14ac:dyDescent="0.25"/>
    <row r="223" s="44" customFormat="1" x14ac:dyDescent="0.25"/>
    <row r="224" s="44" customFormat="1" x14ac:dyDescent="0.25"/>
    <row r="225" s="44" customFormat="1" x14ac:dyDescent="0.25"/>
    <row r="226" s="44" customFormat="1" x14ac:dyDescent="0.25"/>
    <row r="227" s="44" customFormat="1" x14ac:dyDescent="0.25"/>
    <row r="228" s="44" customFormat="1" x14ac:dyDescent="0.25"/>
    <row r="229" s="44" customFormat="1" x14ac:dyDescent="0.25"/>
    <row r="230" s="44" customFormat="1" x14ac:dyDescent="0.25"/>
    <row r="231" s="44" customFormat="1" x14ac:dyDescent="0.25"/>
    <row r="232" s="44" customFormat="1" x14ac:dyDescent="0.25"/>
    <row r="233" s="44" customFormat="1" x14ac:dyDescent="0.25"/>
    <row r="234" s="44" customFormat="1" x14ac:dyDescent="0.25"/>
    <row r="235" s="44" customFormat="1" x14ac:dyDescent="0.25"/>
    <row r="236" s="44" customFormat="1" x14ac:dyDescent="0.25"/>
    <row r="237" s="44" customFormat="1" x14ac:dyDescent="0.25"/>
    <row r="238" s="44" customFormat="1" x14ac:dyDescent="0.25"/>
    <row r="239" s="44" customFormat="1" x14ac:dyDescent="0.25"/>
    <row r="240" s="44" customFormat="1" x14ac:dyDescent="0.25"/>
    <row r="241" s="44" customFormat="1" x14ac:dyDescent="0.25"/>
    <row r="242" s="44" customFormat="1" x14ac:dyDescent="0.25"/>
    <row r="243" s="44" customFormat="1" x14ac:dyDescent="0.25"/>
    <row r="244" s="44" customFormat="1" x14ac:dyDescent="0.25"/>
    <row r="245" s="44" customFormat="1" x14ac:dyDescent="0.25"/>
    <row r="246" s="44" customFormat="1" x14ac:dyDescent="0.25"/>
    <row r="247" s="44" customFormat="1" x14ac:dyDescent="0.25"/>
    <row r="248" s="44" customFormat="1" x14ac:dyDescent="0.25"/>
    <row r="249" s="44" customFormat="1" x14ac:dyDescent="0.25"/>
    <row r="250" s="44" customFormat="1" x14ac:dyDescent="0.25"/>
    <row r="251" s="44" customFormat="1" x14ac:dyDescent="0.25"/>
    <row r="252" s="44" customFormat="1" x14ac:dyDescent="0.25"/>
    <row r="253" s="44" customFormat="1" x14ac:dyDescent="0.25"/>
    <row r="254" s="44" customFormat="1" x14ac:dyDescent="0.25"/>
    <row r="255" s="44" customFormat="1" x14ac:dyDescent="0.25"/>
    <row r="256" s="44" customFormat="1" x14ac:dyDescent="0.25"/>
    <row r="257" s="44" customFormat="1" x14ac:dyDescent="0.25"/>
    <row r="258" s="44" customFormat="1" x14ac:dyDescent="0.25"/>
    <row r="259" s="44" customFormat="1" x14ac:dyDescent="0.25"/>
    <row r="260" s="44" customFormat="1" x14ac:dyDescent="0.25"/>
    <row r="261" s="44" customFormat="1" x14ac:dyDescent="0.25"/>
    <row r="262" s="44" customFormat="1" x14ac:dyDescent="0.25"/>
    <row r="263" s="44" customFormat="1" x14ac:dyDescent="0.25"/>
    <row r="264" s="44" customFormat="1" x14ac:dyDescent="0.25"/>
    <row r="265" s="44" customFormat="1" x14ac:dyDescent="0.25"/>
    <row r="266" s="44" customFormat="1" x14ac:dyDescent="0.25"/>
    <row r="267" s="44" customFormat="1" x14ac:dyDescent="0.25"/>
    <row r="268" s="44" customFormat="1" x14ac:dyDescent="0.25"/>
    <row r="269" s="44" customFormat="1" x14ac:dyDescent="0.25"/>
    <row r="270" s="44" customFormat="1" x14ac:dyDescent="0.25"/>
    <row r="271" s="44" customFormat="1" x14ac:dyDescent="0.25"/>
    <row r="272" s="44" customFormat="1" x14ac:dyDescent="0.25"/>
    <row r="273" s="44" customFormat="1" x14ac:dyDescent="0.25"/>
    <row r="274" s="44" customFormat="1" x14ac:dyDescent="0.25"/>
    <row r="275" s="44" customFormat="1" x14ac:dyDescent="0.25"/>
    <row r="276" s="44" customFormat="1" x14ac:dyDescent="0.25"/>
    <row r="277" s="44" customFormat="1" x14ac:dyDescent="0.25"/>
    <row r="278" s="44" customFormat="1" x14ac:dyDescent="0.25"/>
    <row r="279" s="44" customFormat="1" x14ac:dyDescent="0.25"/>
    <row r="280" s="44" customFormat="1" x14ac:dyDescent="0.25"/>
    <row r="281" s="44" customFormat="1" x14ac:dyDescent="0.25"/>
    <row r="282" s="44" customFormat="1" x14ac:dyDescent="0.25"/>
    <row r="283" s="44" customFormat="1" x14ac:dyDescent="0.25"/>
    <row r="284" s="44" customFormat="1" x14ac:dyDescent="0.25"/>
    <row r="285" s="44" customFormat="1" x14ac:dyDescent="0.25"/>
    <row r="286" s="44" customFormat="1" x14ac:dyDescent="0.25"/>
    <row r="287" s="44" customFormat="1" x14ac:dyDescent="0.25"/>
    <row r="288" s="44" customFormat="1" x14ac:dyDescent="0.25"/>
    <row r="289" s="44" customFormat="1" x14ac:dyDescent="0.25"/>
    <row r="290" s="44" customFormat="1" x14ac:dyDescent="0.25"/>
    <row r="291" s="44" customFormat="1" x14ac:dyDescent="0.25"/>
    <row r="292" s="44" customFormat="1" x14ac:dyDescent="0.25"/>
    <row r="293" s="44" customFormat="1" x14ac:dyDescent="0.25"/>
    <row r="294" s="44" customFormat="1" x14ac:dyDescent="0.25"/>
    <row r="295" s="44" customFormat="1" x14ac:dyDescent="0.25"/>
    <row r="296" s="44" customFormat="1" x14ac:dyDescent="0.25"/>
    <row r="297" s="44" customFormat="1" x14ac:dyDescent="0.25"/>
    <row r="298" s="44" customFormat="1" x14ac:dyDescent="0.25"/>
    <row r="299" s="44" customFormat="1" x14ac:dyDescent="0.25"/>
    <row r="300" s="44" customFormat="1" x14ac:dyDescent="0.25"/>
    <row r="301" s="44" customFormat="1" x14ac:dyDescent="0.25"/>
    <row r="302" s="44" customFormat="1" x14ac:dyDescent="0.25"/>
    <row r="303" s="44" customFormat="1" x14ac:dyDescent="0.25"/>
    <row r="304" s="44" customFormat="1" x14ac:dyDescent="0.25"/>
    <row r="305" s="44" customFormat="1" x14ac:dyDescent="0.25"/>
    <row r="306" s="44" customFormat="1" x14ac:dyDescent="0.25"/>
    <row r="307" s="44" customFormat="1" x14ac:dyDescent="0.25"/>
    <row r="308" s="44" customFormat="1" x14ac:dyDescent="0.25"/>
    <row r="309" s="44" customFormat="1" x14ac:dyDescent="0.25"/>
    <row r="310" s="44" customFormat="1" x14ac:dyDescent="0.25"/>
    <row r="311" s="44" customFormat="1" x14ac:dyDescent="0.25"/>
    <row r="312" s="44" customFormat="1" x14ac:dyDescent="0.25"/>
    <row r="313" s="44" customFormat="1" x14ac:dyDescent="0.25"/>
    <row r="314" s="44" customFormat="1" x14ac:dyDescent="0.25"/>
    <row r="315" s="44" customFormat="1" x14ac:dyDescent="0.25"/>
    <row r="316" s="44" customFormat="1" x14ac:dyDescent="0.25"/>
    <row r="317" s="44" customFormat="1" x14ac:dyDescent="0.25"/>
    <row r="318" s="44" customFormat="1" x14ac:dyDescent="0.25"/>
    <row r="319" s="44" customFormat="1" x14ac:dyDescent="0.25"/>
    <row r="320" s="44" customFormat="1" x14ac:dyDescent="0.25"/>
    <row r="321" s="44" customFormat="1" x14ac:dyDescent="0.25"/>
    <row r="322" s="44" customFormat="1" x14ac:dyDescent="0.25"/>
    <row r="323" s="44" customFormat="1" x14ac:dyDescent="0.25"/>
    <row r="324" s="44" customFormat="1" x14ac:dyDescent="0.25"/>
    <row r="325" s="44" customFormat="1" x14ac:dyDescent="0.25"/>
    <row r="326" s="44" customFormat="1" x14ac:dyDescent="0.25"/>
    <row r="327" s="44" customFormat="1" x14ac:dyDescent="0.25"/>
    <row r="328" s="44" customFormat="1" x14ac:dyDescent="0.25"/>
    <row r="329" s="44" customFormat="1" x14ac:dyDescent="0.25"/>
    <row r="330" s="44" customFormat="1" x14ac:dyDescent="0.25"/>
    <row r="331" s="44" customFormat="1" x14ac:dyDescent="0.25"/>
    <row r="332" s="44" customFormat="1" x14ac:dyDescent="0.25"/>
    <row r="333" s="44" customFormat="1" x14ac:dyDescent="0.25"/>
    <row r="334" s="44" customFormat="1" x14ac:dyDescent="0.25"/>
    <row r="335" s="44" customFormat="1" x14ac:dyDescent="0.25"/>
    <row r="336" s="44" customFormat="1" x14ac:dyDescent="0.25"/>
    <row r="337" s="44" customFormat="1" x14ac:dyDescent="0.25"/>
    <row r="338" s="44" customFormat="1" x14ac:dyDescent="0.25"/>
    <row r="339" s="44" customFormat="1" x14ac:dyDescent="0.25"/>
    <row r="340" s="44" customFormat="1" x14ac:dyDescent="0.25"/>
    <row r="341" s="44" customFormat="1" x14ac:dyDescent="0.25"/>
    <row r="342" s="44" customFormat="1" x14ac:dyDescent="0.25"/>
    <row r="343" s="44" customFormat="1" x14ac:dyDescent="0.25"/>
    <row r="344" s="44" customFormat="1" x14ac:dyDescent="0.25"/>
    <row r="345" s="44" customFormat="1" x14ac:dyDescent="0.25"/>
    <row r="346" s="44" customFormat="1" x14ac:dyDescent="0.25"/>
    <row r="347" s="44" customFormat="1" x14ac:dyDescent="0.25"/>
    <row r="348" s="44" customFormat="1" x14ac:dyDescent="0.25"/>
    <row r="349" s="44" customFormat="1" x14ac:dyDescent="0.25"/>
    <row r="350" s="44" customFormat="1" x14ac:dyDescent="0.25"/>
    <row r="351" s="44" customFormat="1" x14ac:dyDescent="0.25"/>
    <row r="352" s="44" customFormat="1" x14ac:dyDescent="0.25"/>
    <row r="353" s="44" customFormat="1" x14ac:dyDescent="0.25"/>
    <row r="354" s="44" customFormat="1" x14ac:dyDescent="0.25"/>
    <row r="355" s="44" customFormat="1" x14ac:dyDescent="0.25"/>
    <row r="356" s="44" customFormat="1" x14ac:dyDescent="0.25"/>
    <row r="357" s="44" customFormat="1" x14ac:dyDescent="0.25"/>
    <row r="358" s="44" customFormat="1" x14ac:dyDescent="0.25"/>
    <row r="359" s="44" customFormat="1" x14ac:dyDescent="0.25"/>
    <row r="360" s="44" customFormat="1" x14ac:dyDescent="0.25"/>
    <row r="361" s="44" customFormat="1" x14ac:dyDescent="0.25"/>
    <row r="362" s="44" customFormat="1" x14ac:dyDescent="0.25"/>
    <row r="363" s="44" customFormat="1" x14ac:dyDescent="0.25"/>
    <row r="364" s="44" customFormat="1" x14ac:dyDescent="0.25"/>
    <row r="365" s="44" customFormat="1" x14ac:dyDescent="0.25"/>
    <row r="366" s="44" customFormat="1" x14ac:dyDescent="0.25"/>
    <row r="367" s="44" customFormat="1" x14ac:dyDescent="0.25"/>
    <row r="368" s="44" customFormat="1" x14ac:dyDescent="0.25"/>
    <row r="369" s="44" customFormat="1" x14ac:dyDescent="0.25"/>
    <row r="370" s="44" customFormat="1" x14ac:dyDescent="0.25"/>
    <row r="371" s="44" customFormat="1" x14ac:dyDescent="0.25"/>
    <row r="372" s="44" customFormat="1" x14ac:dyDescent="0.25"/>
    <row r="373" s="44" customFormat="1" x14ac:dyDescent="0.25"/>
    <row r="374" s="44" customFormat="1" x14ac:dyDescent="0.25"/>
    <row r="375" s="44" customFormat="1" x14ac:dyDescent="0.25"/>
    <row r="376" s="44" customFormat="1" x14ac:dyDescent="0.25"/>
    <row r="377" s="44" customFormat="1" x14ac:dyDescent="0.25"/>
    <row r="378" s="44" customFormat="1" x14ac:dyDescent="0.25"/>
    <row r="379" s="44" customFormat="1" x14ac:dyDescent="0.25"/>
    <row r="380" s="44" customFormat="1" x14ac:dyDescent="0.25"/>
    <row r="381" s="44" customFormat="1" x14ac:dyDescent="0.25"/>
    <row r="382" s="44" customFormat="1" x14ac:dyDescent="0.25"/>
    <row r="383" s="44" customFormat="1" x14ac:dyDescent="0.25"/>
    <row r="384" s="44" customFormat="1" x14ac:dyDescent="0.25"/>
    <row r="385" s="44" customFormat="1" x14ac:dyDescent="0.25"/>
    <row r="386" s="44" customFormat="1" x14ac:dyDescent="0.25"/>
    <row r="387" s="44" customFormat="1" x14ac:dyDescent="0.25"/>
    <row r="388" s="44" customFormat="1" x14ac:dyDescent="0.25"/>
    <row r="389" s="44" customFormat="1" x14ac:dyDescent="0.25"/>
    <row r="390" s="44" customFormat="1" x14ac:dyDescent="0.25"/>
    <row r="391" s="44" customFormat="1" x14ac:dyDescent="0.25"/>
    <row r="392" s="44" customFormat="1" x14ac:dyDescent="0.25"/>
    <row r="393" s="44" customFormat="1" x14ac:dyDescent="0.25"/>
    <row r="394" s="44" customFormat="1" x14ac:dyDescent="0.25"/>
    <row r="395" s="44" customFormat="1" x14ac:dyDescent="0.25"/>
    <row r="396" s="44" customFormat="1" x14ac:dyDescent="0.25"/>
    <row r="397" s="44" customFormat="1" x14ac:dyDescent="0.25"/>
    <row r="398" s="44" customFormat="1" x14ac:dyDescent="0.25"/>
    <row r="399" s="44" customFormat="1" x14ac:dyDescent="0.25"/>
    <row r="400" s="44" customFormat="1" x14ac:dyDescent="0.25"/>
    <row r="401" s="44" customFormat="1" x14ac:dyDescent="0.25"/>
    <row r="402" s="44" customFormat="1" x14ac:dyDescent="0.25"/>
    <row r="403" s="44" customFormat="1" x14ac:dyDescent="0.25"/>
    <row r="404" s="44" customFormat="1" x14ac:dyDescent="0.25"/>
    <row r="405" s="44" customFormat="1" x14ac:dyDescent="0.25"/>
    <row r="406" s="44" customFormat="1" x14ac:dyDescent="0.25"/>
    <row r="407" s="44" customFormat="1" x14ac:dyDescent="0.25"/>
    <row r="408" s="44" customFormat="1" x14ac:dyDescent="0.25"/>
    <row r="409" s="44" customFormat="1" x14ac:dyDescent="0.25"/>
    <row r="410" s="44" customFormat="1" x14ac:dyDescent="0.25"/>
    <row r="411" s="44" customFormat="1" x14ac:dyDescent="0.25"/>
    <row r="412" s="44" customFormat="1" x14ac:dyDescent="0.25"/>
    <row r="413" s="44" customFormat="1" x14ac:dyDescent="0.25"/>
    <row r="414" s="44" customFormat="1" x14ac:dyDescent="0.25"/>
    <row r="415" s="44" customFormat="1" x14ac:dyDescent="0.25"/>
    <row r="416" s="44" customFormat="1" x14ac:dyDescent="0.25"/>
    <row r="417" s="44" customFormat="1" x14ac:dyDescent="0.25"/>
    <row r="418" s="44" customFormat="1" x14ac:dyDescent="0.25"/>
    <row r="419" s="44" customFormat="1" x14ac:dyDescent="0.25"/>
    <row r="420" s="44" customFormat="1" x14ac:dyDescent="0.25"/>
    <row r="421" s="44" customFormat="1" x14ac:dyDescent="0.25"/>
    <row r="422" s="44" customFormat="1" x14ac:dyDescent="0.25"/>
    <row r="423" s="44" customFormat="1" x14ac:dyDescent="0.25"/>
    <row r="424" s="44" customFormat="1" x14ac:dyDescent="0.25"/>
    <row r="425" s="44" customFormat="1" x14ac:dyDescent="0.25"/>
    <row r="426" s="44" customFormat="1" x14ac:dyDescent="0.25"/>
    <row r="427" s="44" customFormat="1" x14ac:dyDescent="0.25"/>
    <row r="428" s="44" customFormat="1" x14ac:dyDescent="0.25"/>
    <row r="429" s="44" customFormat="1" x14ac:dyDescent="0.25"/>
    <row r="430" s="44" customFormat="1" x14ac:dyDescent="0.25"/>
    <row r="431" s="44" customFormat="1" x14ac:dyDescent="0.25"/>
    <row r="432" s="44" customFormat="1" x14ac:dyDescent="0.25"/>
    <row r="433" s="44" customFormat="1" x14ac:dyDescent="0.25"/>
    <row r="434" s="44" customFormat="1" x14ac:dyDescent="0.25"/>
    <row r="435" s="44" customFormat="1" x14ac:dyDescent="0.25"/>
    <row r="436" s="44" customFormat="1" x14ac:dyDescent="0.25"/>
    <row r="437" s="44" customFormat="1" x14ac:dyDescent="0.25"/>
    <row r="438" s="44" customFormat="1" x14ac:dyDescent="0.25"/>
    <row r="439" s="44" customFormat="1" x14ac:dyDescent="0.25"/>
    <row r="440" s="44" customFormat="1" x14ac:dyDescent="0.25"/>
    <row r="441" s="44" customFormat="1" x14ac:dyDescent="0.25"/>
    <row r="442" s="44" customFormat="1" x14ac:dyDescent="0.25"/>
    <row r="443" s="44" customFormat="1" x14ac:dyDescent="0.25"/>
    <row r="444" s="44" customFormat="1" x14ac:dyDescent="0.25"/>
    <row r="445" s="44" customFormat="1" x14ac:dyDescent="0.25"/>
    <row r="446" s="44" customFormat="1" x14ac:dyDescent="0.25"/>
    <row r="447" s="44" customFormat="1" x14ac:dyDescent="0.25"/>
    <row r="448" s="44" customFormat="1" x14ac:dyDescent="0.25"/>
    <row r="449" s="44" customFormat="1" x14ac:dyDescent="0.25"/>
    <row r="450" s="44" customFormat="1" x14ac:dyDescent="0.25"/>
    <row r="451" s="44" customFormat="1" x14ac:dyDescent="0.25"/>
    <row r="452" s="44" customFormat="1" x14ac:dyDescent="0.25"/>
    <row r="453" s="44" customFormat="1" x14ac:dyDescent="0.25"/>
    <row r="454" s="44" customFormat="1" x14ac:dyDescent="0.25"/>
    <row r="455" s="44" customFormat="1" x14ac:dyDescent="0.25"/>
    <row r="456" s="44" customFormat="1" x14ac:dyDescent="0.25"/>
    <row r="457" s="44" customFormat="1" x14ac:dyDescent="0.25"/>
    <row r="458" s="44" customFormat="1" x14ac:dyDescent="0.25"/>
    <row r="459" s="44" customFormat="1" x14ac:dyDescent="0.25"/>
    <row r="460" s="44" customFormat="1" x14ac:dyDescent="0.25"/>
    <row r="461" s="44" customFormat="1" x14ac:dyDescent="0.25"/>
    <row r="462" s="44" customFormat="1" x14ac:dyDescent="0.25"/>
    <row r="463" s="44" customFormat="1" x14ac:dyDescent="0.25"/>
    <row r="464" s="44" customFormat="1" x14ac:dyDescent="0.25"/>
    <row r="465" s="44" customFormat="1" x14ac:dyDescent="0.25"/>
    <row r="466" s="44" customFormat="1" x14ac:dyDescent="0.25"/>
    <row r="467" s="44" customFormat="1" x14ac:dyDescent="0.25"/>
    <row r="468" s="44" customFormat="1" x14ac:dyDescent="0.25"/>
    <row r="469" s="44" customFormat="1" x14ac:dyDescent="0.25"/>
    <row r="470" s="44" customFormat="1" x14ac:dyDescent="0.25"/>
    <row r="471" s="44" customFormat="1" x14ac:dyDescent="0.25"/>
    <row r="472" s="44" customFormat="1" x14ac:dyDescent="0.25"/>
    <row r="473" s="44" customFormat="1" x14ac:dyDescent="0.25"/>
    <row r="474" s="44" customFormat="1" x14ac:dyDescent="0.25"/>
    <row r="475" s="44" customFormat="1" x14ac:dyDescent="0.25"/>
    <row r="476" s="44" customFormat="1" x14ac:dyDescent="0.25"/>
    <row r="477" s="44" customFormat="1" x14ac:dyDescent="0.25"/>
    <row r="478" s="44" customFormat="1" x14ac:dyDescent="0.25"/>
    <row r="479" s="44" customFormat="1" x14ac:dyDescent="0.25"/>
    <row r="480" s="44" customFormat="1" x14ac:dyDescent="0.25"/>
    <row r="481" s="44" customFormat="1" x14ac:dyDescent="0.25"/>
    <row r="482" s="44" customFormat="1" x14ac:dyDescent="0.25"/>
    <row r="483" s="44" customFormat="1" x14ac:dyDescent="0.25"/>
    <row r="484" s="44" customFormat="1" x14ac:dyDescent="0.25"/>
    <row r="485" s="44" customFormat="1" x14ac:dyDescent="0.25"/>
    <row r="486" s="44" customFormat="1" x14ac:dyDescent="0.25"/>
    <row r="487" s="44" customFormat="1" x14ac:dyDescent="0.25"/>
    <row r="488" s="44" customFormat="1" x14ac:dyDescent="0.25"/>
    <row r="489" s="44" customFormat="1" x14ac:dyDescent="0.25"/>
    <row r="490" s="44" customFormat="1" x14ac:dyDescent="0.25"/>
    <row r="491" s="44" customFormat="1" x14ac:dyDescent="0.25"/>
    <row r="492" s="44" customFormat="1" x14ac:dyDescent="0.25"/>
    <row r="493" s="44" customFormat="1" x14ac:dyDescent="0.25"/>
    <row r="494" s="44" customFormat="1" x14ac:dyDescent="0.25"/>
    <row r="495" s="44" customFormat="1" x14ac:dyDescent="0.25"/>
    <row r="496" s="44" customFormat="1" x14ac:dyDescent="0.25"/>
    <row r="497" s="44" customFormat="1" x14ac:dyDescent="0.25"/>
    <row r="498" s="44" customFormat="1" x14ac:dyDescent="0.25"/>
    <row r="499" s="44" customFormat="1" x14ac:dyDescent="0.25"/>
    <row r="500" s="44" customFormat="1" x14ac:dyDescent="0.25"/>
    <row r="501" s="44" customFormat="1" x14ac:dyDescent="0.25"/>
    <row r="502" s="44" customFormat="1" x14ac:dyDescent="0.25"/>
    <row r="503" s="44" customFormat="1" x14ac:dyDescent="0.25"/>
    <row r="504" s="44" customFormat="1" x14ac:dyDescent="0.25"/>
    <row r="505" s="44" customFormat="1" x14ac:dyDescent="0.25"/>
    <row r="506" s="44" customFormat="1" x14ac:dyDescent="0.25"/>
    <row r="507" s="44" customFormat="1" x14ac:dyDescent="0.25"/>
    <row r="508" s="44" customFormat="1" x14ac:dyDescent="0.25"/>
    <row r="509" s="44" customFormat="1" x14ac:dyDescent="0.25"/>
    <row r="510" s="44" customFormat="1" x14ac:dyDescent="0.25"/>
    <row r="511" s="44" customFormat="1" x14ac:dyDescent="0.25"/>
    <row r="512" s="44" customFormat="1" x14ac:dyDescent="0.25"/>
    <row r="513" s="44" customFormat="1" x14ac:dyDescent="0.25"/>
    <row r="514" s="44" customFormat="1" x14ac:dyDescent="0.25"/>
    <row r="515" s="44" customFormat="1" x14ac:dyDescent="0.25"/>
    <row r="516" s="44" customFormat="1" x14ac:dyDescent="0.25"/>
    <row r="517" s="44" customFormat="1" x14ac:dyDescent="0.25"/>
    <row r="518" s="44" customFormat="1" x14ac:dyDescent="0.25"/>
    <row r="519" s="44" customFormat="1" x14ac:dyDescent="0.25"/>
    <row r="520" s="44" customFormat="1" x14ac:dyDescent="0.25"/>
    <row r="521" s="44" customFormat="1" x14ac:dyDescent="0.25"/>
    <row r="522" s="44" customFormat="1" x14ac:dyDescent="0.25"/>
    <row r="523" s="44" customFormat="1" x14ac:dyDescent="0.25"/>
    <row r="524" s="44" customFormat="1" x14ac:dyDescent="0.25"/>
    <row r="525" s="44" customFormat="1" x14ac:dyDescent="0.25"/>
    <row r="526" s="44" customFormat="1" x14ac:dyDescent="0.25"/>
    <row r="527" s="44" customFormat="1" x14ac:dyDescent="0.25"/>
    <row r="528" s="44" customFormat="1" x14ac:dyDescent="0.25"/>
    <row r="529" s="44" customFormat="1" x14ac:dyDescent="0.25"/>
    <row r="530" s="44" customFormat="1" x14ac:dyDescent="0.25"/>
    <row r="531" s="44" customFormat="1" x14ac:dyDescent="0.25"/>
    <row r="532" s="44" customFormat="1" x14ac:dyDescent="0.25"/>
    <row r="533" s="44" customFormat="1" x14ac:dyDescent="0.25"/>
    <row r="534" s="44" customFormat="1" x14ac:dyDescent="0.25"/>
    <row r="535" s="44" customFormat="1" x14ac:dyDescent="0.25"/>
    <row r="536" s="44" customFormat="1" x14ac:dyDescent="0.25"/>
    <row r="537" s="44" customFormat="1" x14ac:dyDescent="0.25"/>
    <row r="538" s="44" customFormat="1" x14ac:dyDescent="0.25"/>
    <row r="539" s="44" customFormat="1" x14ac:dyDescent="0.25"/>
    <row r="540" s="44" customFormat="1" x14ac:dyDescent="0.25"/>
    <row r="541" s="44" customFormat="1" x14ac:dyDescent="0.25"/>
    <row r="542" s="44" customFormat="1" x14ac:dyDescent="0.25"/>
    <row r="543" s="44" customFormat="1" x14ac:dyDescent="0.25"/>
    <row r="544" s="44" customFormat="1" x14ac:dyDescent="0.25"/>
    <row r="545" s="44" customFormat="1" x14ac:dyDescent="0.25"/>
    <row r="546" s="44" customFormat="1" x14ac:dyDescent="0.25"/>
    <row r="547" s="44" customFormat="1" x14ac:dyDescent="0.25"/>
    <row r="548" s="44" customFormat="1" x14ac:dyDescent="0.25"/>
    <row r="549" s="44" customFormat="1" x14ac:dyDescent="0.25"/>
    <row r="550" s="44" customFormat="1" x14ac:dyDescent="0.25"/>
    <row r="551" s="44" customFormat="1" x14ac:dyDescent="0.25"/>
    <row r="552" s="44" customFormat="1" x14ac:dyDescent="0.25"/>
    <row r="553" s="44" customFormat="1" x14ac:dyDescent="0.25"/>
    <row r="554" s="44" customFormat="1" x14ac:dyDescent="0.25"/>
    <row r="555" s="44" customFormat="1" x14ac:dyDescent="0.25"/>
    <row r="556" s="44" customFormat="1" x14ac:dyDescent="0.25"/>
    <row r="557" s="44" customFormat="1" x14ac:dyDescent="0.25"/>
    <row r="558" s="44" customFormat="1" x14ac:dyDescent="0.25"/>
    <row r="559" s="44" customFormat="1" x14ac:dyDescent="0.25"/>
    <row r="560" s="44" customFormat="1" x14ac:dyDescent="0.25"/>
    <row r="561" s="44" customFormat="1" x14ac:dyDescent="0.25"/>
    <row r="562" s="44" customFormat="1" x14ac:dyDescent="0.25"/>
    <row r="563" s="44" customFormat="1" x14ac:dyDescent="0.25"/>
    <row r="564" s="44" customFormat="1" x14ac:dyDescent="0.25"/>
    <row r="565" s="44" customFormat="1" x14ac:dyDescent="0.25"/>
    <row r="566" s="44" customFormat="1" x14ac:dyDescent="0.25"/>
    <row r="567" s="44" customFormat="1" x14ac:dyDescent="0.25"/>
    <row r="568" s="44" customFormat="1" x14ac:dyDescent="0.25"/>
    <row r="569" s="44" customFormat="1" x14ac:dyDescent="0.25"/>
    <row r="570" s="44" customFormat="1" x14ac:dyDescent="0.25"/>
    <row r="571" s="44" customFormat="1" x14ac:dyDescent="0.25"/>
    <row r="572" s="44" customFormat="1" x14ac:dyDescent="0.25"/>
    <row r="573" s="44" customFormat="1" x14ac:dyDescent="0.25"/>
    <row r="574" s="44" customFormat="1" x14ac:dyDescent="0.25"/>
    <row r="575" s="44" customFormat="1" x14ac:dyDescent="0.25"/>
    <row r="576" s="44" customFormat="1" x14ac:dyDescent="0.25"/>
    <row r="577" s="44" customFormat="1" x14ac:dyDescent="0.25"/>
    <row r="578" s="44" customFormat="1" x14ac:dyDescent="0.25"/>
    <row r="579" s="44" customFormat="1" x14ac:dyDescent="0.25"/>
    <row r="580" s="44" customFormat="1" x14ac:dyDescent="0.25"/>
    <row r="581" s="44" customFormat="1" x14ac:dyDescent="0.25"/>
    <row r="582" s="44" customFormat="1" x14ac:dyDescent="0.25"/>
    <row r="583" s="44" customFormat="1" x14ac:dyDescent="0.25"/>
    <row r="584" s="44" customFormat="1" x14ac:dyDescent="0.25"/>
    <row r="585" s="44" customFormat="1" x14ac:dyDescent="0.25"/>
    <row r="586" s="44" customFormat="1" x14ac:dyDescent="0.25"/>
    <row r="587" s="44" customFormat="1" x14ac:dyDescent="0.25"/>
    <row r="588" s="44" customFormat="1" x14ac:dyDescent="0.25"/>
    <row r="589" s="44" customFormat="1" x14ac:dyDescent="0.25"/>
    <row r="590" s="44" customFormat="1" x14ac:dyDescent="0.25"/>
    <row r="591" s="44" customFormat="1" x14ac:dyDescent="0.25"/>
    <row r="592" s="44" customFormat="1" x14ac:dyDescent="0.25"/>
    <row r="593" s="44" customFormat="1" x14ac:dyDescent="0.25"/>
    <row r="594" s="44" customFormat="1" x14ac:dyDescent="0.25"/>
    <row r="595" s="44" customFormat="1" x14ac:dyDescent="0.25"/>
    <row r="596" s="44" customFormat="1" x14ac:dyDescent="0.25"/>
    <row r="597" s="44" customFormat="1" x14ac:dyDescent="0.25"/>
    <row r="598" s="44" customFormat="1" x14ac:dyDescent="0.25"/>
    <row r="599" s="44" customFormat="1" x14ac:dyDescent="0.25"/>
    <row r="600" s="44" customFormat="1" x14ac:dyDescent="0.25"/>
    <row r="601" s="44" customFormat="1" x14ac:dyDescent="0.25"/>
    <row r="602" s="44" customFormat="1" x14ac:dyDescent="0.25"/>
    <row r="603" s="44" customFormat="1" x14ac:dyDescent="0.25"/>
    <row r="604" s="44" customFormat="1" x14ac:dyDescent="0.25"/>
    <row r="605" s="44" customFormat="1" x14ac:dyDescent="0.25"/>
    <row r="606" s="44" customFormat="1" x14ac:dyDescent="0.25"/>
    <row r="607" s="44" customFormat="1" x14ac:dyDescent="0.25"/>
    <row r="608" s="44" customFormat="1" x14ac:dyDescent="0.25"/>
    <row r="609" s="44" customFormat="1" x14ac:dyDescent="0.25"/>
    <row r="610" s="44" customFormat="1" x14ac:dyDescent="0.25"/>
    <row r="611" s="44" customFormat="1" x14ac:dyDescent="0.25"/>
    <row r="612" s="44" customFormat="1" x14ac:dyDescent="0.25"/>
    <row r="613" s="44" customFormat="1" x14ac:dyDescent="0.25"/>
    <row r="614" s="44" customFormat="1" x14ac:dyDescent="0.25"/>
    <row r="615" s="44" customFormat="1" x14ac:dyDescent="0.25"/>
    <row r="616" s="44" customFormat="1" x14ac:dyDescent="0.25"/>
    <row r="617" s="44" customFormat="1" x14ac:dyDescent="0.25"/>
    <row r="618" s="44" customFormat="1" x14ac:dyDescent="0.25"/>
    <row r="619" s="44" customFormat="1" x14ac:dyDescent="0.25"/>
    <row r="620" s="44" customFormat="1" x14ac:dyDescent="0.25"/>
    <row r="621" s="44" customFormat="1" x14ac:dyDescent="0.25"/>
    <row r="622" s="44" customFormat="1" x14ac:dyDescent="0.25"/>
    <row r="623" s="44" customFormat="1" x14ac:dyDescent="0.25"/>
    <row r="624" s="44" customFormat="1" x14ac:dyDescent="0.25"/>
    <row r="625" s="44" customFormat="1" x14ac:dyDescent="0.25"/>
    <row r="626" s="44" customFormat="1" x14ac:dyDescent="0.25"/>
    <row r="627" s="44" customFormat="1" x14ac:dyDescent="0.25"/>
    <row r="628" s="44" customFormat="1" x14ac:dyDescent="0.25"/>
    <row r="629" s="44" customFormat="1" x14ac:dyDescent="0.25"/>
    <row r="630" s="44" customFormat="1" x14ac:dyDescent="0.25"/>
    <row r="631" s="44" customFormat="1" x14ac:dyDescent="0.25"/>
    <row r="632" s="44" customFormat="1" x14ac:dyDescent="0.25"/>
    <row r="633" s="44" customFormat="1" x14ac:dyDescent="0.25"/>
    <row r="634" s="44" customFormat="1" x14ac:dyDescent="0.25"/>
    <row r="635" s="44" customFormat="1" x14ac:dyDescent="0.25"/>
    <row r="636" s="44" customFormat="1" x14ac:dyDescent="0.25"/>
    <row r="637" s="44" customFormat="1" x14ac:dyDescent="0.25"/>
    <row r="638" s="44" customFormat="1" x14ac:dyDescent="0.25"/>
    <row r="639" s="44" customFormat="1" x14ac:dyDescent="0.25"/>
    <row r="640" s="44" customFormat="1" x14ac:dyDescent="0.25"/>
    <row r="641" s="44" customFormat="1" x14ac:dyDescent="0.25"/>
    <row r="642" s="44" customFormat="1" x14ac:dyDescent="0.25"/>
    <row r="643" s="44" customFormat="1" x14ac:dyDescent="0.25"/>
    <row r="644" s="44" customFormat="1" x14ac:dyDescent="0.25"/>
    <row r="645" s="44" customFormat="1" x14ac:dyDescent="0.25"/>
    <row r="646" s="44" customFormat="1" x14ac:dyDescent="0.25"/>
    <row r="647" s="44" customFormat="1" x14ac:dyDescent="0.25"/>
    <row r="648" s="44" customFormat="1" x14ac:dyDescent="0.25"/>
    <row r="649" s="44" customFormat="1" x14ac:dyDescent="0.25"/>
    <row r="650" s="44" customFormat="1" x14ac:dyDescent="0.25"/>
    <row r="651" s="44" customFormat="1" x14ac:dyDescent="0.25"/>
    <row r="652" s="44" customFormat="1" x14ac:dyDescent="0.25"/>
    <row r="653" s="44" customFormat="1" x14ac:dyDescent="0.25"/>
    <row r="654" s="44" customFormat="1" x14ac:dyDescent="0.25"/>
    <row r="655" s="44" customFormat="1" x14ac:dyDescent="0.25"/>
    <row r="656" s="44" customFormat="1" x14ac:dyDescent="0.25"/>
    <row r="657" s="44" customFormat="1" x14ac:dyDescent="0.25"/>
    <row r="658" s="44" customFormat="1" x14ac:dyDescent="0.25"/>
    <row r="659" s="44" customFormat="1" x14ac:dyDescent="0.25"/>
    <row r="660" s="44" customFormat="1" x14ac:dyDescent="0.25"/>
    <row r="661" s="44" customFormat="1" x14ac:dyDescent="0.25"/>
    <row r="662" s="44" customFormat="1" x14ac:dyDescent="0.25"/>
    <row r="663" s="44" customFormat="1" x14ac:dyDescent="0.25"/>
    <row r="664" s="44" customFormat="1" x14ac:dyDescent="0.25"/>
    <row r="665" s="44" customFormat="1" x14ac:dyDescent="0.25"/>
    <row r="666" s="44" customFormat="1" x14ac:dyDescent="0.25"/>
    <row r="667" s="44" customFormat="1" x14ac:dyDescent="0.25"/>
    <row r="668" s="44" customFormat="1" x14ac:dyDescent="0.25"/>
    <row r="669" s="44" customFormat="1" x14ac:dyDescent="0.25"/>
    <row r="670" s="44" customFormat="1" x14ac:dyDescent="0.25"/>
    <row r="671" s="44" customFormat="1" x14ac:dyDescent="0.25"/>
    <row r="672" s="44" customFormat="1" x14ac:dyDescent="0.25"/>
    <row r="673" s="44" customFormat="1" x14ac:dyDescent="0.25"/>
    <row r="674" s="44" customFormat="1" x14ac:dyDescent="0.25"/>
    <row r="675" s="44" customFormat="1" x14ac:dyDescent="0.25"/>
    <row r="676" s="44" customFormat="1" x14ac:dyDescent="0.25"/>
    <row r="677" s="44" customFormat="1" x14ac:dyDescent="0.25"/>
    <row r="678" s="44" customFormat="1" x14ac:dyDescent="0.25"/>
    <row r="679" s="44" customFormat="1" x14ac:dyDescent="0.25"/>
    <row r="680" s="44" customFormat="1" x14ac:dyDescent="0.25"/>
    <row r="681" s="44" customFormat="1" x14ac:dyDescent="0.25"/>
    <row r="682" s="44" customFormat="1" x14ac:dyDescent="0.25"/>
    <row r="683" s="44" customFormat="1" x14ac:dyDescent="0.25"/>
    <row r="684" s="44" customFormat="1" x14ac:dyDescent="0.25"/>
    <row r="685" s="44" customFormat="1" x14ac:dyDescent="0.25"/>
    <row r="686" s="44" customFormat="1" x14ac:dyDescent="0.25"/>
    <row r="687" s="44" customFormat="1" x14ac:dyDescent="0.25"/>
    <row r="688" s="44" customFormat="1" x14ac:dyDescent="0.25"/>
    <row r="689" s="44" customFormat="1" x14ac:dyDescent="0.25"/>
    <row r="690" s="44" customFormat="1" x14ac:dyDescent="0.25"/>
    <row r="691" s="44" customFormat="1" x14ac:dyDescent="0.25"/>
    <row r="692" s="44" customFormat="1" x14ac:dyDescent="0.25"/>
    <row r="693" s="44" customFormat="1" x14ac:dyDescent="0.25"/>
    <row r="694" s="44" customFormat="1" x14ac:dyDescent="0.25"/>
    <row r="695" s="44" customFormat="1" x14ac:dyDescent="0.25"/>
    <row r="696" s="44" customFormat="1" x14ac:dyDescent="0.25"/>
    <row r="697" s="44" customFormat="1" x14ac:dyDescent="0.25"/>
    <row r="698" s="44" customFormat="1" x14ac:dyDescent="0.25"/>
    <row r="699" s="44" customFormat="1" x14ac:dyDescent="0.25"/>
    <row r="700" s="44" customFormat="1" x14ac:dyDescent="0.25"/>
    <row r="701" s="44" customFormat="1" x14ac:dyDescent="0.25"/>
    <row r="702" s="44" customFormat="1" x14ac:dyDescent="0.25"/>
    <row r="703" s="44" customFormat="1" x14ac:dyDescent="0.25"/>
    <row r="704" s="44" customFormat="1" x14ac:dyDescent="0.25"/>
    <row r="705" s="44" customFormat="1" x14ac:dyDescent="0.25"/>
    <row r="706" s="44" customFormat="1" x14ac:dyDescent="0.25"/>
    <row r="707" s="44" customFormat="1" x14ac:dyDescent="0.25"/>
    <row r="708" s="44" customFormat="1" x14ac:dyDescent="0.25"/>
    <row r="709" s="44" customFormat="1" x14ac:dyDescent="0.25"/>
    <row r="710" s="44" customFormat="1" x14ac:dyDescent="0.25"/>
    <row r="711" s="44" customFormat="1" x14ac:dyDescent="0.25"/>
    <row r="712" s="44" customFormat="1" x14ac:dyDescent="0.25"/>
  </sheetData>
  <mergeCells count="58">
    <mergeCell ref="A1:G1"/>
    <mergeCell ref="B3:D3"/>
    <mergeCell ref="B4:D4"/>
    <mergeCell ref="B5:D5"/>
    <mergeCell ref="A9:B9"/>
    <mergeCell ref="E9:F9"/>
    <mergeCell ref="A12:A14"/>
    <mergeCell ref="A15:A26"/>
    <mergeCell ref="A27:A38"/>
    <mergeCell ref="A39:A42"/>
    <mergeCell ref="A43:A44"/>
    <mergeCell ref="E46:F46"/>
    <mergeCell ref="E50:F50"/>
    <mergeCell ref="D54:E54"/>
    <mergeCell ref="D55:E55"/>
    <mergeCell ref="A56:B56"/>
    <mergeCell ref="D56:E56"/>
    <mergeCell ref="A46:B46"/>
    <mergeCell ref="A57:E57"/>
    <mergeCell ref="F57:G57"/>
    <mergeCell ref="A58:E58"/>
    <mergeCell ref="F58:G58"/>
    <mergeCell ref="A59:E59"/>
    <mergeCell ref="F59:G59"/>
    <mergeCell ref="A60:E60"/>
    <mergeCell ref="F60:G60"/>
    <mergeCell ref="A61:E61"/>
    <mergeCell ref="F61:G61"/>
    <mergeCell ref="A62:E62"/>
    <mergeCell ref="F62:G62"/>
    <mergeCell ref="A66:B66"/>
    <mergeCell ref="D66:E66"/>
    <mergeCell ref="A67:B67"/>
    <mergeCell ref="D67:E67"/>
    <mergeCell ref="A68:B68"/>
    <mergeCell ref="D68:E68"/>
    <mergeCell ref="A81:G81"/>
    <mergeCell ref="A69:B69"/>
    <mergeCell ref="D69:E69"/>
    <mergeCell ref="A70:B70"/>
    <mergeCell ref="D70:E70"/>
    <mergeCell ref="A71:E71"/>
    <mergeCell ref="F71:G71"/>
    <mergeCell ref="A72:B72"/>
    <mergeCell ref="D72:E72"/>
    <mergeCell ref="A77:G77"/>
    <mergeCell ref="A78:G78"/>
    <mergeCell ref="A79:G79"/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Суворова д. 116</vt:lpstr>
      <vt:lpstr>'ул Суворова д. 116'!АДРЕС</vt:lpstr>
      <vt:lpstr>'ул Суворова д. 116'!ВХДОЛГ</vt:lpstr>
      <vt:lpstr>'ул Суворова д. 116'!ВХСАЛЬДО</vt:lpstr>
      <vt:lpstr>'ул Суворова д. 116'!ДОГОВОР</vt:lpstr>
      <vt:lpstr>'ул Суворова д. 116'!ДОЛГ</vt:lpstr>
      <vt:lpstr>'ул Суворова д. 116'!ЗАТРАЧЕНОК</vt:lpstr>
      <vt:lpstr>'ул Суворова д. 116'!ЗАТРАЧЕНОТ</vt:lpstr>
      <vt:lpstr>'ул Суворова д. 116'!ЗАТРЕМ</vt:lpstr>
      <vt:lpstr>'ул Суворова д. 116'!ИСХДОЛГ</vt:lpstr>
      <vt:lpstr>'ул Суворова д. 116'!ИСХСАЛЬДО</vt:lpstr>
      <vt:lpstr>'ул Суворова д. 116'!КАП</vt:lpstr>
      <vt:lpstr>'ул Суворова д. 116'!КПЕРЕЧИСК</vt:lpstr>
      <vt:lpstr>'ул Суворова д. 116'!КПЕРЕЧИСТ</vt:lpstr>
      <vt:lpstr>'ул Суворова д. 116'!НАЧРЕМ</vt:lpstr>
      <vt:lpstr>'ул Суворова д. 116'!НЕЖНАЧРЕМ</vt:lpstr>
      <vt:lpstr>'ул Суворова д. 116'!ОПАЛЧЕНОТ</vt:lpstr>
      <vt:lpstr>'ул Суворова д. 116'!ОПЛАЧЕНОК</vt:lpstr>
      <vt:lpstr>'ул Суворова д. 116'!ОСТ</vt:lpstr>
      <vt:lpstr>'ул Суворова д. 116'!ПЛОЩАДЬ</vt:lpstr>
      <vt:lpstr>'ул Суворова д. 116'!РАЗМЕРПЛАТЫ</vt:lpstr>
      <vt:lpstr>'ул Суворова д. 116'!ТАРОТОП</vt:lpstr>
      <vt:lpstr>'ул Суворова д. 116'!ТАРХВС</vt:lpstr>
      <vt:lpstr>'ул Суворова д. 116'!ТБО</vt:lpstr>
      <vt:lpstr>'ул Суворова д. 116'!ТБОНАЧ</vt:lpstr>
      <vt:lpstr>'ул Суворова д. 116'!ТБОНЕД</vt:lpstr>
      <vt:lpstr>'ул Суворова д. 116'!ТБООПЛ</vt:lpstr>
      <vt:lpstr>'ул Суворова д. 116'!ТБОПОСТ</vt:lpstr>
      <vt:lpstr>'ул Суворова д. 116'!ТЕК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Пользователь Windows</cp:lastModifiedBy>
  <dcterms:created xsi:type="dcterms:W3CDTF">2018-03-30T13:22:09Z</dcterms:created>
  <dcterms:modified xsi:type="dcterms:W3CDTF">2018-03-31T12:29:55Z</dcterms:modified>
</cp:coreProperties>
</file>